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Лист1" sheetId="5" r:id="rId5"/>
    <sheet name="Лист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<sst xmlns="http://schemas.openxmlformats.org/spreadsheetml/2006/main" count="212" uniqueCount="150">
  <si>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</si>
  <si>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</si>
  <si>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</si>
  <si>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</si>
  <si>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</si>
  <si>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</si>
  <si>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</si>
  <si>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</si>
  <si>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</si>
  <si>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</si>
  <si>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</si>
  <si>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</si>
  <si>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</si>
  <si>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</si>
  <si>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</si>
  <si>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</si>
  <si>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</si>
  <si>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</si>
  <si>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</si>
  <si>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</si>
  <si>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</si>
  <si>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</si>
  <si>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</si>
  <si>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</si>
  <si>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</si>
  <si>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</si>
  <si>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</si>
  <si>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</si>
  <si>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</si>
  <si>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</si>
  <si>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</si>
  <si>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</si>
  <si>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</si>
  <si>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</si>
  <si>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</si>
  <si>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</si>
  <si>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</si>
  <si>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</si>
  <si>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</si>
  <si>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</si>
  <si>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</si>
  <si>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</si>
  <si>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</si>
  <si>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</si>
  <si>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</si>
  <si>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</si>
  <si>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</si>
  <si>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</si>
  <si>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</si>
  <si>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</si>
  <si>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</si>
  <si>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</si>
  <si>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</si>
  <si>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</si>
  <si>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</si>
  <si>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</si>
  <si>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</si>
  <si>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</si>
  <si>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</si>
  <si>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</si>
  <si>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</si>
  <si>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</si>
  <si>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</si>
  <si>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</si>
  <si>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</si>
  <si>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</si>
  <si>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</si>
  <si>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</si>
  <si>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</si>
  <si>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</si>
  <si>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</si>
  <si>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</si>
  <si>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</si>
  <si>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</si>
  <si>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</si>
  <si>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</si>
  <si>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</si>
  <si>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</si>
  <si>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</si>
  <si>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</si>
  <si>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</si>
  <si>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</si>
  <si>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</si>
  <si>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</si>
  <si>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</si>
  <si>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</si>
  <si>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</si>
  <si>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</si>
  <si>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</si>
  <si>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</si>
  <si>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</si>
  <si>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</si>
  <si>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</si>
  <si>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</si>
  <si>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</si>
  <si>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Общинска дългосрочна програма за насърчаване използването на възобновяеми енергийни източници и биогорива (ОДПНИВЕИБ) в община Сапарева баня за периода 2011-2021г./ОДПНИВЕИБ/</t>
  </si>
  <si>
    <t>Решение №12 от ПРОТОКОЛ №13/19.10.2012 г.</t>
  </si>
  <si>
    <t>2011-2021г.</t>
  </si>
  <si>
    <t>Кюстендил</t>
  </si>
  <si>
    <t>Сапарева баня</t>
  </si>
  <si>
    <t>град Сапарева баня</t>
  </si>
  <si>
    <t>Германея</t>
  </si>
  <si>
    <t xml:space="preserve">0882929011, sap_euro@abv.bg </t>
  </si>
  <si>
    <t>Дата:27.02.2017г.</t>
  </si>
  <si>
    <t>(Калин Гелев- кмет)</t>
  </si>
  <si>
    <t>ОбА Сапарева баня-административна сграда</t>
  </si>
  <si>
    <t>721.20</t>
  </si>
  <si>
    <t>ОбА Сапарева баня-пристройка</t>
  </si>
  <si>
    <t>938.16</t>
  </si>
  <si>
    <t>Читалище "Просветен лъч" гр.Сапарева баня</t>
  </si>
  <si>
    <t>1625.64</t>
  </si>
  <si>
    <t>Градска поликлиника</t>
  </si>
  <si>
    <t>Масивна сграда ОУ "Христо Ботев"</t>
  </si>
  <si>
    <t>65365.602.1154.1</t>
  </si>
  <si>
    <t>65365.602.1154.3</t>
  </si>
  <si>
    <t>65365.602.1154.2</t>
  </si>
  <si>
    <t xml:space="preserve">Пристройка към ОУ "Христо Ботев" с предназначение "Покрит плувен басейн" </t>
  </si>
  <si>
    <t xml:space="preserve">709.88 </t>
  </si>
  <si>
    <t>Масивна сграда ОДЗ "Св. Анна"</t>
  </si>
  <si>
    <t>1900.06</t>
  </si>
  <si>
    <t>Сграда на стадиона</t>
  </si>
  <si>
    <t>65365.601.874.1</t>
  </si>
  <si>
    <t>65365.602.323.1,2,3</t>
  </si>
  <si>
    <t>65365.602.404.9</t>
  </si>
  <si>
    <t>парцел IX, кв.12</t>
  </si>
  <si>
    <t>Кметство -административна сграда-Ресилово</t>
  </si>
  <si>
    <t>парцел I, кв. 44</t>
  </si>
  <si>
    <t>Кметство -административна сграда-Овчарци</t>
  </si>
  <si>
    <t>Кметство -административна сграда- Сапарево</t>
  </si>
  <si>
    <t>парцел I, кв.42</t>
  </si>
  <si>
    <t xml:space="preserve">ОДЗ- филиал Сапарево в сградата на ОУ " Св. Климент Охридски "с. Сапарево </t>
  </si>
  <si>
    <t>парецел I, кв.38</t>
  </si>
  <si>
    <t>Масивна сграда ОДЗ с. Овчарци</t>
  </si>
  <si>
    <t>парцел I, кв.38</t>
  </si>
  <si>
    <t>Масивна сграда - здравна служба  и детска градина с. Ресилово</t>
  </si>
  <si>
    <t>инж. Силвия Недялкова</t>
  </si>
  <si>
    <t>Домашен социален патронаж в сградата на СОУ "Христо Ботев"</t>
  </si>
  <si>
    <t>65365.602.404.5</t>
  </si>
  <si>
    <t xml:space="preserve">Градски стадион </t>
  </si>
  <si>
    <t>Общински гараж</t>
  </si>
  <si>
    <t>65365.24.23</t>
  </si>
  <si>
    <t>Художествена галерия</t>
  </si>
  <si>
    <t>65365.602.1098.4</t>
  </si>
  <si>
    <t>Етнографски музей</t>
  </si>
  <si>
    <t>65365.602.404.10</t>
  </si>
  <si>
    <t>ЕСКО договор</t>
  </si>
  <si>
    <t>65365.602.404.1, 65365.602.404.5,65365.602.404.7</t>
  </si>
  <si>
    <t>парцел XX, кв, 4A</t>
  </si>
  <si>
    <t>парцелVIII ,кв.56</t>
  </si>
  <si>
    <t>65365.601.941.10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</si>
</sst>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4" fillId="0" borderId="0" xfId="34" applyFont="1" applyBorder="1" applyAlignment="1" applyProtection="1">
      <alignment wrapText="1"/>
      <protection locked="0"/>
    </xf>
    <xf numFmtId="0" fontId="6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9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6" fillId="0" borderId="10" xfId="34" applyFont="1" applyFill="1" applyBorder="1" applyAlignment="1" applyProtection="1">
      <alignment horizontal="left" vertical="center" wrapText="1"/>
      <protection locked="0"/>
    </xf>
    <xf numFmtId="0" fontId="64" fillId="0" borderId="13" xfId="34" applyFont="1" applyBorder="1" applyAlignment="1" applyProtection="1">
      <alignment wrapText="1"/>
      <protection locked="0"/>
    </xf>
    <xf numFmtId="0" fontId="70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6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justify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A34" sqref="A34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5" t="s">
        <v>61</v>
      </c>
      <c r="E1" s="86">
        <v>2016</v>
      </c>
    </row>
    <row r="2" spans="2:5" ht="10.5" customHeight="1">
      <c r="B2" s="19"/>
      <c r="C2" s="20"/>
      <c r="D2" s="20"/>
      <c r="E2" s="20"/>
    </row>
    <row r="3" spans="1:5" ht="15.75">
      <c r="A3" s="103" t="s">
        <v>63</v>
      </c>
      <c r="B3" s="103"/>
      <c r="C3" s="103"/>
      <c r="D3" s="103"/>
      <c r="E3" s="103"/>
    </row>
    <row r="4" spans="1:5" ht="15.75" customHeight="1">
      <c r="A4" s="103" t="s">
        <v>94</v>
      </c>
      <c r="B4" s="103"/>
      <c r="C4" s="103"/>
      <c r="D4" s="103"/>
      <c r="E4" s="103"/>
    </row>
    <row r="5" spans="1:6" ht="21.75" customHeight="1">
      <c r="A5" s="104" t="s">
        <v>64</v>
      </c>
      <c r="B5" s="104"/>
      <c r="C5" s="104"/>
      <c r="D5" s="104"/>
      <c r="E5" s="104"/>
      <c r="F5" s="21"/>
    </row>
    <row r="6" spans="1:6" ht="32.25" customHeight="1">
      <c r="A6" s="105" t="s">
        <v>62</v>
      </c>
      <c r="B6" s="105"/>
      <c r="C6" s="105"/>
      <c r="D6" s="105"/>
      <c r="E6" s="105"/>
      <c r="F6" s="21"/>
    </row>
    <row r="7" spans="1:6" ht="48" customHeight="1">
      <c r="A7" s="106" t="s">
        <v>92</v>
      </c>
      <c r="B7" s="106"/>
      <c r="C7" s="106"/>
      <c r="D7" s="106"/>
      <c r="E7" s="106"/>
      <c r="F7" s="21"/>
    </row>
    <row r="8" spans="1:5" ht="38.25" customHeight="1">
      <c r="A8" s="68" t="s">
        <v>81</v>
      </c>
      <c r="B8" s="110" t="s">
        <v>86</v>
      </c>
      <c r="C8" s="111"/>
      <c r="D8" s="111"/>
      <c r="E8" s="111"/>
    </row>
    <row r="9" spans="1:5" ht="31.5" customHeight="1">
      <c r="A9" s="68" t="s">
        <v>82</v>
      </c>
      <c r="B9" s="107" t="s">
        <v>99</v>
      </c>
      <c r="C9" s="107"/>
      <c r="D9" s="107"/>
      <c r="E9" s="107"/>
    </row>
    <row r="10" spans="1:5" ht="31.5" customHeight="1">
      <c r="A10" s="88" t="s">
        <v>83</v>
      </c>
      <c r="B10" s="107">
        <v>261616</v>
      </c>
      <c r="C10" s="107"/>
      <c r="D10" s="107"/>
      <c r="E10" s="107"/>
    </row>
    <row r="11" spans="1:6" ht="32.25" customHeight="1">
      <c r="A11" s="109" t="s">
        <v>4</v>
      </c>
      <c r="B11" s="109"/>
      <c r="C11" s="10"/>
      <c r="D11" s="16"/>
      <c r="E11" s="66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98</v>
      </c>
      <c r="B13" s="64" t="s">
        <v>99</v>
      </c>
      <c r="C13" s="64" t="s">
        <v>100</v>
      </c>
      <c r="D13" s="65" t="s">
        <v>101</v>
      </c>
      <c r="E13" s="95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9" t="s">
        <v>59</v>
      </c>
      <c r="B16" s="108" t="s">
        <v>60</v>
      </c>
      <c r="C16" s="108"/>
      <c r="D16" s="108" t="s">
        <v>87</v>
      </c>
      <c r="E16" s="108"/>
      <c r="F16" s="21"/>
    </row>
    <row r="17" spans="1:6" ht="94.5" customHeight="1">
      <c r="A17" s="67" t="s">
        <v>95</v>
      </c>
      <c r="B17" s="100" t="s">
        <v>97</v>
      </c>
      <c r="C17" s="100"/>
      <c r="D17" s="100" t="s">
        <v>96</v>
      </c>
      <c r="E17" s="100"/>
      <c r="F17" s="21"/>
    </row>
    <row r="18" spans="1:6" ht="10.5" customHeight="1">
      <c r="A18" s="112"/>
      <c r="B18" s="112"/>
      <c r="C18" s="112"/>
      <c r="D18" s="112"/>
      <c r="E18" s="112"/>
      <c r="F18" s="21"/>
    </row>
    <row r="19" spans="1:6" ht="32.25" customHeight="1">
      <c r="A19" s="101" t="s">
        <v>79</v>
      </c>
      <c r="B19" s="101"/>
      <c r="C19" s="101"/>
      <c r="D19" s="58">
        <v>0.19</v>
      </c>
      <c r="E19" s="87" t="s">
        <v>5</v>
      </c>
      <c r="F19" s="21"/>
    </row>
    <row r="20" spans="1:6" ht="22.5" customHeight="1">
      <c r="A20" s="101" t="s">
        <v>75</v>
      </c>
      <c r="B20" s="101"/>
      <c r="C20" s="101"/>
      <c r="D20" s="2"/>
      <c r="E20" s="87" t="s">
        <v>5</v>
      </c>
      <c r="F20" s="21"/>
    </row>
    <row r="21" spans="1:6" ht="25.5" customHeight="1">
      <c r="A21" s="101"/>
      <c r="B21" s="101"/>
      <c r="C21" s="101"/>
      <c r="D21" s="59">
        <f>D20*100/D19</f>
        <v>0</v>
      </c>
      <c r="E21" s="87" t="s">
        <v>8</v>
      </c>
      <c r="F21" s="21"/>
    </row>
    <row r="22" spans="1:6" ht="31.5" customHeight="1">
      <c r="A22" s="115" t="s">
        <v>76</v>
      </c>
      <c r="B22" s="115"/>
      <c r="C22" s="115"/>
      <c r="D22" s="96"/>
      <c r="E22" s="87" t="s">
        <v>5</v>
      </c>
      <c r="F22" s="21"/>
    </row>
    <row r="23" spans="1:6" ht="15.75">
      <c r="A23" s="40"/>
      <c r="B23" s="40"/>
      <c r="C23" s="40"/>
      <c r="D23" s="35"/>
      <c r="E23" s="25"/>
      <c r="F23" s="21"/>
    </row>
    <row r="24" spans="1:6" ht="28.5" customHeight="1">
      <c r="A24" s="89" t="s">
        <v>91</v>
      </c>
      <c r="B24" s="36"/>
      <c r="C24" s="36"/>
      <c r="D24" s="35"/>
      <c r="E24" s="25"/>
      <c r="F24" s="21"/>
    </row>
    <row r="25" spans="1:6" ht="28.5" customHeight="1">
      <c r="A25" s="90" t="s">
        <v>89</v>
      </c>
      <c r="B25" s="102" t="s">
        <v>135</v>
      </c>
      <c r="C25" s="102"/>
      <c r="D25" s="102"/>
      <c r="E25" s="102"/>
      <c r="F25" s="21"/>
    </row>
    <row r="26" spans="1:6" ht="28.5" customHeight="1">
      <c r="A26" s="90" t="s">
        <v>90</v>
      </c>
      <c r="B26" s="102" t="s">
        <v>102</v>
      </c>
      <c r="C26" s="102"/>
      <c r="D26" s="102"/>
      <c r="E26" s="102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70" t="s">
        <v>103</v>
      </c>
      <c r="B28" s="39"/>
      <c r="C28" s="22"/>
      <c r="D28" s="113" t="s">
        <v>88</v>
      </c>
      <c r="E28" s="114"/>
      <c r="F28" s="21"/>
    </row>
    <row r="29" spans="2:6" ht="26.25" customHeight="1">
      <c r="B29" s="21"/>
      <c r="C29" s="21"/>
      <c r="D29" s="99" t="s">
        <v>104</v>
      </c>
      <c r="E29" s="99"/>
      <c r="F29" s="21"/>
    </row>
  </sheetData>
  <sheetProtection/>
  <mergeCells count="21">
    <mergeCell ref="D28:E28"/>
    <mergeCell ref="A22:C22"/>
    <mergeCell ref="B26:E26"/>
    <mergeCell ref="A19:C19"/>
    <mergeCell ref="B10:E10"/>
    <mergeCell ref="B9:E9"/>
    <mergeCell ref="B16:C16"/>
    <mergeCell ref="A11:B11"/>
    <mergeCell ref="B8:E8"/>
    <mergeCell ref="D16:E16"/>
    <mergeCell ref="A18:E18"/>
    <mergeCell ref="D29:E29"/>
    <mergeCell ref="B17:C17"/>
    <mergeCell ref="D17:E17"/>
    <mergeCell ref="A20:C21"/>
    <mergeCell ref="B25:E25"/>
    <mergeCell ref="A3:E3"/>
    <mergeCell ref="A4:E4"/>
    <mergeCell ref="A5:E5"/>
    <mergeCell ref="A6:E6"/>
    <mergeCell ref="A7:E7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19" t="s">
        <v>0</v>
      </c>
      <c r="B1" s="116" t="s">
        <v>78</v>
      </c>
      <c r="C1" s="116" t="s">
        <v>65</v>
      </c>
      <c r="D1" s="116" t="s">
        <v>73</v>
      </c>
      <c r="E1" s="116" t="s">
        <v>66</v>
      </c>
      <c r="F1" s="116" t="s">
        <v>67</v>
      </c>
      <c r="G1" s="116" t="s">
        <v>72</v>
      </c>
      <c r="H1" s="116" t="s">
        <v>68</v>
      </c>
      <c r="I1" s="116" t="s">
        <v>74</v>
      </c>
      <c r="J1" s="121" t="s">
        <v>77</v>
      </c>
      <c r="K1" s="121" t="s">
        <v>9</v>
      </c>
      <c r="L1" s="124" t="s">
        <v>58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7"/>
    </row>
    <row r="2" spans="1:23" ht="27.7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44.25" customHeight="1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27.7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1" t="s">
        <v>23</v>
      </c>
      <c r="M5" s="71" t="s">
        <v>57</v>
      </c>
      <c r="N5" s="71" t="s">
        <v>23</v>
      </c>
      <c r="O5" s="71" t="s">
        <v>23</v>
      </c>
      <c r="P5" s="71" t="s">
        <v>23</v>
      </c>
      <c r="Q5" s="72" t="s">
        <v>24</v>
      </c>
      <c r="R5" s="72" t="s">
        <v>24</v>
      </c>
      <c r="S5" s="72" t="s">
        <v>24</v>
      </c>
      <c r="T5" s="73" t="s">
        <v>25</v>
      </c>
      <c r="U5" s="71" t="s">
        <v>26</v>
      </c>
      <c r="V5" s="73" t="s">
        <v>27</v>
      </c>
      <c r="W5" s="74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39" thickTop="1">
      <c r="A7" s="43">
        <v>1</v>
      </c>
      <c r="B7" s="27" t="s">
        <v>33</v>
      </c>
      <c r="C7" s="27" t="s">
        <v>105</v>
      </c>
      <c r="D7" s="27" t="s">
        <v>113</v>
      </c>
      <c r="E7" s="97" t="s">
        <v>106</v>
      </c>
      <c r="F7" s="27"/>
      <c r="G7" s="27"/>
      <c r="H7" s="98"/>
      <c r="I7" s="44" t="s">
        <v>52</v>
      </c>
      <c r="J7" s="45"/>
      <c r="K7" s="45"/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83">
        <f>IF(SUM(L7:P7)&gt;0,(L7*6000+M7*9300+N7*11628+O7*13900+P7*3300)/1000,SUM(Q7:R7))</f>
        <v>0</v>
      </c>
      <c r="T7" s="75"/>
      <c r="U7" s="84">
        <f>IF(SUM(L7:P7)&gt;0,(L7*6000*440+M7*9300*247+N7*11628*311+O7*13900*311+P7*3300*6),(Q7*819+R7*350)*1000)/1000000</f>
        <v>0</v>
      </c>
      <c r="V7" s="83">
        <f aca="true" t="shared" si="0" ref="V7:V57">IF(T7=0,"",K7/T7)</f>
      </c>
      <c r="W7" s="77"/>
    </row>
    <row r="8" spans="1:23" ht="53.25" customHeight="1">
      <c r="A8" s="43">
        <v>2</v>
      </c>
      <c r="B8" s="27" t="s">
        <v>33</v>
      </c>
      <c r="C8" s="98" t="s">
        <v>107</v>
      </c>
      <c r="D8" s="27" t="s">
        <v>114</v>
      </c>
      <c r="E8" s="97" t="s">
        <v>108</v>
      </c>
      <c r="F8" s="27"/>
      <c r="G8" s="27"/>
      <c r="H8" s="27"/>
      <c r="I8" s="44" t="s">
        <v>52</v>
      </c>
      <c r="J8" s="45"/>
      <c r="K8" s="45"/>
      <c r="L8" s="75">
        <v>0</v>
      </c>
      <c r="M8" s="75">
        <v>0</v>
      </c>
      <c r="N8" s="76">
        <v>0</v>
      </c>
      <c r="O8" s="76">
        <v>0</v>
      </c>
      <c r="P8" s="76">
        <v>0</v>
      </c>
      <c r="Q8" s="75">
        <v>0</v>
      </c>
      <c r="R8" s="75">
        <v>0</v>
      </c>
      <c r="S8" s="83">
        <f aca="true" t="shared" si="1" ref="S8:S56">IF(SUM(L8:P8)&gt;0,(L8*6000+M8*9300+N8*11628+O8*13900+P8*3300)/1000,SUM(Q8:R8))</f>
        <v>0</v>
      </c>
      <c r="T8" s="75"/>
      <c r="U8" s="84">
        <f aca="true" t="shared" si="2" ref="U8:U56">IF(SUM(L8:P8)&gt;0,(L8*6000*440+M8*9300*247+N8*11628*311+O8*13900*311+P8*3300*6),(Q8*819+R8*350)*1000)/1000000</f>
        <v>0</v>
      </c>
      <c r="V8" s="83">
        <f t="shared" si="0"/>
      </c>
      <c r="W8" s="77"/>
    </row>
    <row r="9" spans="1:23" ht="52.5" customHeight="1">
      <c r="A9" s="43">
        <v>3</v>
      </c>
      <c r="B9" s="27" t="s">
        <v>33</v>
      </c>
      <c r="C9" s="27" t="s">
        <v>109</v>
      </c>
      <c r="D9" s="27" t="s">
        <v>115</v>
      </c>
      <c r="E9" s="97" t="s">
        <v>110</v>
      </c>
      <c r="F9" s="27"/>
      <c r="G9" s="27"/>
      <c r="H9" s="27"/>
      <c r="I9" s="44" t="s">
        <v>52</v>
      </c>
      <c r="J9" s="45"/>
      <c r="K9" s="45"/>
      <c r="L9" s="75">
        <v>0</v>
      </c>
      <c r="M9" s="75">
        <v>0</v>
      </c>
      <c r="N9" s="76">
        <v>0</v>
      </c>
      <c r="O9" s="76">
        <v>0</v>
      </c>
      <c r="P9" s="76">
        <v>0</v>
      </c>
      <c r="Q9" s="75">
        <v>0</v>
      </c>
      <c r="R9" s="75">
        <v>0</v>
      </c>
      <c r="S9" s="83">
        <f t="shared" si="1"/>
        <v>0</v>
      </c>
      <c r="T9" s="75"/>
      <c r="U9" s="84">
        <f t="shared" si="2"/>
        <v>0</v>
      </c>
      <c r="V9" s="83">
        <f t="shared" si="0"/>
      </c>
      <c r="W9" s="77"/>
    </row>
    <row r="10" spans="1:23" ht="51.75" customHeight="1">
      <c r="A10" s="43">
        <v>4</v>
      </c>
      <c r="B10" s="27" t="s">
        <v>33</v>
      </c>
      <c r="C10" s="98" t="s">
        <v>111</v>
      </c>
      <c r="D10" s="27" t="s">
        <v>149</v>
      </c>
      <c r="E10" s="44">
        <v>780</v>
      </c>
      <c r="F10" s="27"/>
      <c r="G10" s="27"/>
      <c r="H10" s="27"/>
      <c r="I10" s="44" t="s">
        <v>52</v>
      </c>
      <c r="J10" s="45"/>
      <c r="K10" s="45"/>
      <c r="L10" s="75">
        <v>0</v>
      </c>
      <c r="M10" s="75">
        <v>0</v>
      </c>
      <c r="N10" s="76">
        <v>0</v>
      </c>
      <c r="O10" s="76">
        <v>0</v>
      </c>
      <c r="P10" s="76">
        <v>0</v>
      </c>
      <c r="Q10" s="75">
        <v>0</v>
      </c>
      <c r="R10" s="75">
        <v>0</v>
      </c>
      <c r="S10" s="83">
        <f t="shared" si="1"/>
        <v>0</v>
      </c>
      <c r="T10" s="75"/>
      <c r="U10" s="84">
        <f t="shared" si="2"/>
        <v>0</v>
      </c>
      <c r="V10" s="83">
        <f t="shared" si="0"/>
      </c>
      <c r="W10" s="77"/>
    </row>
    <row r="11" spans="1:23" ht="57.75" customHeight="1">
      <c r="A11" s="43">
        <v>5</v>
      </c>
      <c r="B11" s="27" t="s">
        <v>33</v>
      </c>
      <c r="C11" s="32" t="s">
        <v>112</v>
      </c>
      <c r="D11" s="32" t="s">
        <v>146</v>
      </c>
      <c r="E11" s="45">
        <v>6331</v>
      </c>
      <c r="F11" s="32"/>
      <c r="G11" s="27"/>
      <c r="H11" s="27"/>
      <c r="I11" s="44" t="s">
        <v>52</v>
      </c>
      <c r="J11" s="45"/>
      <c r="K11" s="46"/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0</v>
      </c>
      <c r="S11" s="83">
        <f t="shared" si="1"/>
        <v>0</v>
      </c>
      <c r="T11" s="78"/>
      <c r="U11" s="84">
        <f t="shared" si="2"/>
        <v>0</v>
      </c>
      <c r="V11" s="83">
        <f t="shared" si="0"/>
      </c>
      <c r="W11" s="79"/>
    </row>
    <row r="12" spans="1:23" ht="90" customHeight="1">
      <c r="A12" s="43">
        <v>6</v>
      </c>
      <c r="B12" s="27" t="s">
        <v>33</v>
      </c>
      <c r="C12" s="32" t="s">
        <v>116</v>
      </c>
      <c r="D12" s="32" t="s">
        <v>123</v>
      </c>
      <c r="E12" s="44" t="s">
        <v>117</v>
      </c>
      <c r="F12" s="32"/>
      <c r="G12" s="27"/>
      <c r="H12" s="27"/>
      <c r="I12" s="44" t="s">
        <v>52</v>
      </c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53.25" customHeight="1">
      <c r="A13" s="43">
        <v>7</v>
      </c>
      <c r="B13" s="27" t="s">
        <v>33</v>
      </c>
      <c r="C13" s="32" t="s">
        <v>118</v>
      </c>
      <c r="D13" s="32" t="s">
        <v>122</v>
      </c>
      <c r="E13" s="44" t="s">
        <v>119</v>
      </c>
      <c r="F13" s="32"/>
      <c r="G13" s="27"/>
      <c r="H13" s="27"/>
      <c r="I13" s="44" t="s">
        <v>52</v>
      </c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45.75" customHeight="1">
      <c r="A14" s="43">
        <v>8</v>
      </c>
      <c r="B14" s="27" t="s">
        <v>33</v>
      </c>
      <c r="C14" s="32" t="s">
        <v>120</v>
      </c>
      <c r="D14" s="32" t="s">
        <v>121</v>
      </c>
      <c r="E14" s="44">
        <v>388</v>
      </c>
      <c r="F14" s="32"/>
      <c r="G14" s="27"/>
      <c r="H14" s="27"/>
      <c r="I14" s="44" t="s">
        <v>52</v>
      </c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63" customHeight="1">
      <c r="A15" s="43">
        <v>9</v>
      </c>
      <c r="B15" s="27" t="s">
        <v>33</v>
      </c>
      <c r="C15" s="32" t="s">
        <v>125</v>
      </c>
      <c r="D15" s="32" t="s">
        <v>124</v>
      </c>
      <c r="E15" s="44">
        <v>1035</v>
      </c>
      <c r="F15" s="32"/>
      <c r="G15" s="27"/>
      <c r="H15" s="27"/>
      <c r="I15" s="44" t="s">
        <v>52</v>
      </c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94.5" customHeight="1">
      <c r="A16" s="43">
        <v>10</v>
      </c>
      <c r="B16" s="27" t="s">
        <v>33</v>
      </c>
      <c r="C16" s="32" t="s">
        <v>127</v>
      </c>
      <c r="D16" s="32" t="s">
        <v>126</v>
      </c>
      <c r="E16" s="44">
        <v>198</v>
      </c>
      <c r="F16" s="32"/>
      <c r="G16" s="27"/>
      <c r="H16" s="27"/>
      <c r="I16" s="44" t="s">
        <v>52</v>
      </c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48.75" customHeight="1">
      <c r="A17" s="43">
        <v>11</v>
      </c>
      <c r="B17" s="27" t="s">
        <v>33</v>
      </c>
      <c r="C17" s="32" t="s">
        <v>128</v>
      </c>
      <c r="D17" s="32" t="s">
        <v>129</v>
      </c>
      <c r="E17" s="44">
        <v>444</v>
      </c>
      <c r="F17" s="32"/>
      <c r="G17" s="27"/>
      <c r="H17" s="27"/>
      <c r="I17" s="44" t="s">
        <v>52</v>
      </c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04.25" customHeight="1">
      <c r="A18" s="43">
        <v>12</v>
      </c>
      <c r="B18" s="27" t="s">
        <v>33</v>
      </c>
      <c r="C18" s="32" t="s">
        <v>130</v>
      </c>
      <c r="D18" s="32" t="s">
        <v>131</v>
      </c>
      <c r="E18" s="44">
        <v>200</v>
      </c>
      <c r="F18" s="32"/>
      <c r="G18" s="27"/>
      <c r="H18" s="27"/>
      <c r="I18" s="44" t="s">
        <v>52</v>
      </c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99.75" customHeight="1">
      <c r="A19" s="43">
        <v>13</v>
      </c>
      <c r="B19" s="27" t="s">
        <v>33</v>
      </c>
      <c r="C19" s="32" t="s">
        <v>130</v>
      </c>
      <c r="D19" s="32" t="s">
        <v>133</v>
      </c>
      <c r="E19" s="44">
        <v>200</v>
      </c>
      <c r="F19" s="32"/>
      <c r="G19" s="27"/>
      <c r="H19" s="27"/>
      <c r="I19" s="44" t="s">
        <v>52</v>
      </c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77.25" customHeight="1">
      <c r="A20" s="43">
        <v>14</v>
      </c>
      <c r="B20" s="27" t="s">
        <v>33</v>
      </c>
      <c r="C20" s="32" t="s">
        <v>132</v>
      </c>
      <c r="D20" s="32" t="s">
        <v>147</v>
      </c>
      <c r="E20" s="44">
        <v>939</v>
      </c>
      <c r="F20" s="32"/>
      <c r="G20" s="27"/>
      <c r="H20" s="27"/>
      <c r="I20" s="44" t="s">
        <v>52</v>
      </c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73.5" customHeight="1">
      <c r="A21" s="43">
        <v>15</v>
      </c>
      <c r="B21" s="27" t="s">
        <v>33</v>
      </c>
      <c r="C21" s="27" t="s">
        <v>134</v>
      </c>
      <c r="D21" s="27" t="s">
        <v>148</v>
      </c>
      <c r="E21" s="44">
        <v>984</v>
      </c>
      <c r="F21" s="27"/>
      <c r="G21" s="27"/>
      <c r="H21" s="27"/>
      <c r="I21" s="44" t="s">
        <v>52</v>
      </c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55.5" customHeight="1">
      <c r="A22" s="43">
        <v>16</v>
      </c>
      <c r="B22" s="27" t="s">
        <v>33</v>
      </c>
      <c r="C22" s="27" t="s">
        <v>136</v>
      </c>
      <c r="D22" s="27" t="s">
        <v>137</v>
      </c>
      <c r="E22" s="44">
        <v>315</v>
      </c>
      <c r="F22" s="27"/>
      <c r="G22" s="27"/>
      <c r="H22" s="27"/>
      <c r="I22" s="44" t="s">
        <v>52</v>
      </c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51.75" customHeight="1">
      <c r="A23" s="43">
        <v>17</v>
      </c>
      <c r="B23" s="27" t="s">
        <v>33</v>
      </c>
      <c r="C23" s="27" t="s">
        <v>138</v>
      </c>
      <c r="D23" s="27" t="s">
        <v>121</v>
      </c>
      <c r="E23" s="44">
        <v>388</v>
      </c>
      <c r="F23" s="27"/>
      <c r="G23" s="27"/>
      <c r="H23" s="27"/>
      <c r="I23" s="44" t="s">
        <v>52</v>
      </c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27.75" customHeight="1">
      <c r="A24" s="43">
        <v>18</v>
      </c>
      <c r="B24" s="27" t="s">
        <v>33</v>
      </c>
      <c r="C24" s="32" t="s">
        <v>139</v>
      </c>
      <c r="D24" s="32" t="s">
        <v>140</v>
      </c>
      <c r="E24" s="44">
        <v>407</v>
      </c>
      <c r="F24" s="32"/>
      <c r="G24" s="27"/>
      <c r="H24" s="27"/>
      <c r="I24" s="44" t="s">
        <v>52</v>
      </c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30.75" customHeight="1">
      <c r="A25" s="43">
        <v>19</v>
      </c>
      <c r="B25" s="27" t="s">
        <v>33</v>
      </c>
      <c r="C25" s="32" t="s">
        <v>141</v>
      </c>
      <c r="D25" s="32" t="s">
        <v>142</v>
      </c>
      <c r="E25" s="44">
        <v>210.2</v>
      </c>
      <c r="F25" s="32"/>
      <c r="G25" s="27"/>
      <c r="H25" s="27"/>
      <c r="I25" s="44" t="s">
        <v>52</v>
      </c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30.75" customHeight="1">
      <c r="A26" s="43">
        <v>20</v>
      </c>
      <c r="B26" s="27" t="s">
        <v>33</v>
      </c>
      <c r="C26" s="32" t="s">
        <v>143</v>
      </c>
      <c r="D26" s="32" t="s">
        <v>144</v>
      </c>
      <c r="E26" s="44">
        <v>210.2</v>
      </c>
      <c r="F26" s="32"/>
      <c r="G26" s="27"/>
      <c r="H26" s="27"/>
      <c r="I26" s="44" t="s">
        <v>52</v>
      </c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60" customHeight="1">
      <c r="A27" s="43">
        <v>21</v>
      </c>
      <c r="B27" s="27" t="s">
        <v>34</v>
      </c>
      <c r="C27" s="32"/>
      <c r="D27" s="32"/>
      <c r="E27" s="44"/>
      <c r="F27" s="32"/>
      <c r="G27" s="27"/>
      <c r="H27" s="27"/>
      <c r="I27" s="44" t="s">
        <v>52</v>
      </c>
      <c r="J27" s="45" t="s">
        <v>145</v>
      </c>
      <c r="K27" s="46">
        <v>443040</v>
      </c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318.612</v>
      </c>
      <c r="R27" s="75">
        <v>0</v>
      </c>
      <c r="S27" s="83">
        <f t="shared" si="1"/>
        <v>318.612</v>
      </c>
      <c r="T27" s="78">
        <v>69279.68</v>
      </c>
      <c r="U27" s="84">
        <f t="shared" si="2"/>
        <v>260.94322800000003</v>
      </c>
      <c r="V27" s="83">
        <f t="shared" si="0"/>
        <v>6.394948706460538</v>
      </c>
      <c r="W27" s="79"/>
    </row>
    <row r="28" spans="1:23" ht="36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/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14">
        <f aca="true" t="shared" si="3" ref="K57:U57">SUM(K7:K56)</f>
        <v>443040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318.612</v>
      </c>
      <c r="R57" s="14">
        <f t="shared" si="3"/>
        <v>0</v>
      </c>
      <c r="S57" s="80">
        <f t="shared" si="3"/>
        <v>318.612</v>
      </c>
      <c r="T57" s="14">
        <f t="shared" si="3"/>
        <v>69279.68</v>
      </c>
      <c r="U57" s="14">
        <f t="shared" si="3"/>
        <v>260.94322800000003</v>
      </c>
      <c r="V57" s="81">
        <f t="shared" si="0"/>
        <v>6.394948706460538</v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4.2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Sisi</cp:lastModifiedBy>
  <cp:lastPrinted>2017-02-27T12:33:57Z</cp:lastPrinted>
  <dcterms:created xsi:type="dcterms:W3CDTF">1996-10-14T23:33:28Z</dcterms:created>
  <dcterms:modified xsi:type="dcterms:W3CDTF">2017-02-27T13:01:49Z</dcterms:modified>
  <cp:category/>
  <cp:version/>
  <cp:contentType/>
  <cp:contentStatus/>
</cp:coreProperties>
</file>